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unway Calculator" sheetId="1" state="visible" r:id="rId1"/>
    <sheet xmlns:r="http://schemas.openxmlformats.org/officeDocument/2006/relationships" name="Country Cost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"/>
  </numFmts>
  <fonts count="20">
    <font>
      <name val="Calibri"/>
      <family val="2"/>
      <color theme="1"/>
      <sz val="11"/>
      <scheme val="minor"/>
    </font>
    <font>
      <name val="Arial"/>
      <b val="1"/>
      <color rgb="00FFFFFF"/>
      <sz val="15"/>
    </font>
    <font>
      <name val="Arial"/>
      <i val="1"/>
      <color rgb="00FFFFFF"/>
      <sz val="9.5"/>
    </font>
    <font>
      <name val="Arial"/>
      <color rgb="005B6577"/>
      <sz val="9"/>
    </font>
    <font>
      <name val="Arial"/>
      <b val="1"/>
      <color rgb="00FFFFFF"/>
      <sz val="11"/>
    </font>
    <font>
      <name val="Arial"/>
      <color rgb="001F2A44"/>
      <sz val="10"/>
    </font>
    <font>
      <name val="Arial"/>
      <b val="1"/>
      <color rgb="001035AC"/>
      <sz val="11"/>
    </font>
    <font>
      <name val="Arial"/>
      <b val="1"/>
      <color rgb="001F2A44"/>
      <sz val="11"/>
    </font>
    <font>
      <name val="Arial"/>
      <b val="1"/>
      <color rgb="001F2A44"/>
      <sz val="12"/>
    </font>
    <font>
      <name val="Arial"/>
      <b val="1"/>
      <color rgb="00FFFFFF"/>
      <sz val="12"/>
    </font>
    <font>
      <name val="Arial"/>
      <b val="1"/>
      <color rgb="00FFFFFF"/>
      <sz val="13"/>
    </font>
    <font>
      <name val="Arial"/>
      <b val="1"/>
      <color rgb="001F2A44"/>
      <sz val="10"/>
    </font>
    <font>
      <name val="Arial"/>
      <b val="1"/>
      <color rgb="00FFFFFF"/>
      <sz val="9.5"/>
    </font>
    <font>
      <name val="Arial"/>
      <i val="1"/>
      <color rgb="005B6577"/>
      <sz val="9"/>
    </font>
    <font>
      <name val="Arial"/>
      <b val="1"/>
      <color rgb="00F47A20"/>
      <sz val="10"/>
    </font>
    <font>
      <name val="Arial"/>
      <color rgb="00FFFFFF"/>
      <sz val="9.5"/>
    </font>
    <font>
      <name val="Arial"/>
      <b val="1"/>
      <color rgb="00FFFFFF"/>
      <sz val="10"/>
    </font>
    <font>
      <name val="Arial"/>
      <b val="1"/>
      <color rgb="00FFFFFF"/>
      <sz val="14"/>
    </font>
    <font>
      <name val="Arial"/>
      <b val="1"/>
      <color rgb="00FFFFFF"/>
      <sz val="9"/>
    </font>
    <font>
      <name val="Arial"/>
      <i val="1"/>
      <color rgb="005B6577"/>
      <sz val="8.5"/>
    </font>
  </fonts>
  <fills count="7">
    <fill>
      <patternFill/>
    </fill>
    <fill>
      <patternFill patternType="gray125"/>
    </fill>
    <fill>
      <patternFill patternType="solid">
        <fgColor rgb="001F2A44"/>
      </patternFill>
    </fill>
    <fill>
      <patternFill patternType="solid">
        <fgColor rgb="00161F34"/>
      </patternFill>
    </fill>
    <fill>
      <patternFill patternType="solid">
        <fgColor rgb="00FFF7DE"/>
      </patternFill>
    </fill>
    <fill>
      <patternFill patternType="solid">
        <fgColor rgb="00EAEEF4"/>
      </patternFill>
    </fill>
    <fill>
      <patternFill patternType="solid">
        <fgColor rgb="00F47A20"/>
      </patternFill>
    </fill>
  </fills>
  <borders count="3">
    <border>
      <left/>
      <right/>
      <top/>
      <bottom/>
      <diagonal/>
    </border>
    <border>
      <left style="thin">
        <color rgb="00C9D0DC"/>
      </left>
      <right style="thin">
        <color rgb="00C9D0DC"/>
      </right>
      <top style="thin">
        <color rgb="00C9D0DC"/>
      </top>
      <bottom style="thin">
        <color rgb="00C9D0DC"/>
      </bottom>
    </border>
    <border>
      <left style="medium">
        <color rgb="001F2A44"/>
      </left>
      <right style="medium">
        <color rgb="001F2A44"/>
      </right>
      <top style="medium">
        <color rgb="001F2A44"/>
      </top>
      <bottom style="medium">
        <color rgb="001F2A44"/>
      </bottom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2" fillId="3" borderId="0" applyAlignment="1" pivotButton="0" quotePrefix="0" xfId="0">
      <alignment horizontal="left" vertical="center" wrapText="1"/>
    </xf>
    <xf numFmtId="0" fontId="3" fillId="0" borderId="0" applyAlignment="1" pivotButton="0" quotePrefix="0" xfId="0">
      <alignment horizontal="left" vertical="center" wrapText="1"/>
    </xf>
    <xf numFmtId="0" fontId="4" fillId="2" borderId="0" applyAlignment="1" pivotButton="0" quotePrefix="0" xfId="0">
      <alignment horizontal="left" vertical="center"/>
    </xf>
    <xf numFmtId="0" fontId="5" fillId="0" borderId="0" applyAlignment="1" pivotButton="0" quotePrefix="0" xfId="0">
      <alignment horizontal="left" vertical="center"/>
    </xf>
    <xf numFmtId="164" fontId="6" fillId="4" borderId="1" applyAlignment="1" pivotButton="0" quotePrefix="0" xfId="0">
      <alignment horizontal="center" vertical="center"/>
    </xf>
    <xf numFmtId="1" fontId="6" fillId="4" borderId="1" applyAlignment="1" pivotButton="0" quotePrefix="0" xfId="0">
      <alignment horizontal="center" vertical="center"/>
    </xf>
    <xf numFmtId="0" fontId="6" fillId="4" borderId="1" applyAlignment="1" pivotButton="0" quotePrefix="0" xfId="0">
      <alignment horizontal="center" vertical="center"/>
    </xf>
    <xf numFmtId="164" fontId="5" fillId="0" borderId="1" applyAlignment="1" pivotButton="0" quotePrefix="0" xfId="0">
      <alignment horizontal="center" vertical="center"/>
    </xf>
    <xf numFmtId="0" fontId="7" fillId="5" borderId="1" applyAlignment="1" pivotButton="0" quotePrefix="0" xfId="0">
      <alignment horizontal="left" vertical="center"/>
    </xf>
    <xf numFmtId="164" fontId="8" fillId="5" borderId="1" applyAlignment="1" pivotButton="0" quotePrefix="0" xfId="0">
      <alignment horizontal="center" vertical="center"/>
    </xf>
    <xf numFmtId="0" fontId="4" fillId="6" borderId="0" applyAlignment="1" pivotButton="0" quotePrefix="0" xfId="0">
      <alignment horizontal="left" vertical="center"/>
    </xf>
    <xf numFmtId="0" fontId="9" fillId="2" borderId="2" applyAlignment="1" pivotButton="0" quotePrefix="0" xfId="0">
      <alignment horizontal="left" vertical="center"/>
    </xf>
    <xf numFmtId="164" fontId="10" fillId="2" borderId="2" applyAlignment="1" pivotButton="0" quotePrefix="0" xfId="0">
      <alignment horizontal="center" vertical="center"/>
    </xf>
    <xf numFmtId="164" fontId="11" fillId="0" borderId="1" applyAlignment="1" pivotButton="0" quotePrefix="0" xfId="0">
      <alignment horizontal="center" vertical="center"/>
    </xf>
    <xf numFmtId="9" fontId="5" fillId="0" borderId="1" applyAlignment="1" pivotButton="0" quotePrefix="0" xfId="0">
      <alignment horizontal="center" vertical="center"/>
    </xf>
    <xf numFmtId="0" fontId="5" fillId="0" borderId="1" applyAlignment="1" pivotButton="0" quotePrefix="0" xfId="0">
      <alignment horizontal="center" vertical="center"/>
    </xf>
    <xf numFmtId="0" fontId="9" fillId="6" borderId="2" applyAlignment="1" pivotButton="0" quotePrefix="0" xfId="0">
      <alignment horizontal="left" vertical="center"/>
    </xf>
    <xf numFmtId="0" fontId="10" fillId="6" borderId="2" applyAlignment="1" pivotButton="0" quotePrefix="0" xfId="0">
      <alignment horizontal="center" vertical="center"/>
    </xf>
    <xf numFmtId="0" fontId="12" fillId="3" borderId="1" applyAlignment="1" pivotButton="0" quotePrefix="0" xfId="0">
      <alignment horizontal="left" vertical="center"/>
    </xf>
    <xf numFmtId="0" fontId="12" fillId="3" borderId="1" applyAlignment="1" pivotButton="0" quotePrefix="0" xfId="0">
      <alignment horizontal="center" vertical="center"/>
    </xf>
    <xf numFmtId="0" fontId="5" fillId="0" borderId="1" applyAlignment="1" pivotButton="0" quotePrefix="0" xfId="0">
      <alignment horizontal="left" vertical="center"/>
    </xf>
    <xf numFmtId="0" fontId="11" fillId="0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left" vertical="center" wrapText="1"/>
    </xf>
    <xf numFmtId="0" fontId="13" fillId="0" borderId="0" applyAlignment="1" pivotButton="0" quotePrefix="0" xfId="0">
      <alignment horizontal="right" vertical="center"/>
    </xf>
    <xf numFmtId="0" fontId="14" fillId="0" borderId="0" applyAlignment="1" pivotButton="0" quotePrefix="0" xfId="0">
      <alignment horizontal="center" vertical="center"/>
    </xf>
    <xf numFmtId="0" fontId="15" fillId="2" borderId="0" applyAlignment="1" pivotButton="0" quotePrefix="0" xfId="0">
      <alignment horizontal="left" vertical="center" wrapText="1"/>
    </xf>
    <xf numFmtId="0" fontId="16" fillId="6" borderId="0" applyAlignment="1" pivotButton="0" quotePrefix="0" xfId="0">
      <alignment horizontal="center" vertical="center"/>
    </xf>
    <xf numFmtId="0" fontId="17" fillId="2" borderId="0" applyAlignment="1" pivotButton="0" quotePrefix="0" xfId="0">
      <alignment horizontal="left" vertical="center"/>
    </xf>
    <xf numFmtId="0" fontId="13" fillId="0" borderId="0" applyAlignment="1" pivotButton="0" quotePrefix="0" xfId="0">
      <alignment horizontal="left" vertical="center" wrapText="1"/>
    </xf>
    <xf numFmtId="0" fontId="16" fillId="3" borderId="1" applyAlignment="1" pivotButton="0" quotePrefix="0" xfId="0">
      <alignment horizontal="left" vertical="center"/>
    </xf>
    <xf numFmtId="0" fontId="16" fillId="3" borderId="1" applyAlignment="1" pivotButton="0" quotePrefix="0" xfId="0">
      <alignment horizontal="center" vertical="center"/>
    </xf>
    <xf numFmtId="0" fontId="18" fillId="2" borderId="0" applyAlignment="1" pivotButton="0" quotePrefix="0" xfId="0">
      <alignment horizontal="left" vertical="center" wrapText="1"/>
    </xf>
    <xf numFmtId="0" fontId="19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joinnomadbase.com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B1:D41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" customWidth="1" min="1" max="1"/>
    <col width="34" customWidth="1" min="2" max="2"/>
    <col width="18" customWidth="1" min="3" max="3"/>
    <col width="54" customWidth="1" min="4" max="4"/>
    <col width="2" customWidth="1" min="5" max="5"/>
  </cols>
  <sheetData>
    <row r="1" ht="30" customHeight="1">
      <c r="B1" s="1" t="inlineStr">
        <is>
          <t>NOMAD BASE — THE RUNWAY CALCULATOR</t>
        </is>
      </c>
    </row>
    <row r="2" ht="26" customHeight="1">
      <c r="B2" s="2" t="inlineStr">
        <is>
          <t>The offline Flight Plan runway worksheet. Fill in the yellow cells — your number and departure date update on their own.</t>
        </is>
      </c>
    </row>
    <row r="3" ht="34" customHeight="1">
      <c r="B3" s="3" t="inlineStr">
        <is>
          <t>How to use:  Only the yellow cells are yours to change. Everything else is a formula — it recalculates the moment you edit an input. The sheet ships pre-filled with a realistic example; overwrite it with your numbers.</t>
        </is>
      </c>
    </row>
    <row r="5" ht="24" customHeight="1">
      <c r="B5" s="4" t="inlineStr">
        <is>
          <t>STEP 1  ·  DEFINE YOUR RUNWAY</t>
        </is>
      </c>
    </row>
    <row r="6">
      <c r="B6" s="5" t="inlineStr">
        <is>
          <t>Target monthly cost abroad</t>
        </is>
      </c>
      <c r="C6" s="6" t="n">
        <v>1500</v>
      </c>
      <c r="D6" s="3" t="inlineStr">
        <is>
          <t>Housing, food, transport, fun. Not sure? See the 'Country Costs' tab.</t>
        </is>
      </c>
    </row>
    <row r="7">
      <c r="B7" s="5" t="inlineStr">
        <is>
          <t>Months of cushion</t>
        </is>
      </c>
      <c r="C7" s="7" t="n">
        <v>6</v>
      </c>
      <c r="D7" s="3" t="inlineStr">
        <is>
          <t>How many months you want funded before wheels-up. 6 is a solid start.</t>
        </is>
      </c>
    </row>
    <row r="8">
      <c r="B8" s="5" t="inlineStr">
        <is>
          <t>Earn remote income once abroad?</t>
        </is>
      </c>
      <c r="C8" s="8" t="inlineStr">
        <is>
          <t>No</t>
        </is>
      </c>
      <c r="D8" s="3" t="inlineStr">
        <is>
          <t>Optional. 'Yes' lowers the runway you must save — but never the buffer.</t>
        </is>
      </c>
    </row>
    <row r="9">
      <c r="B9" s="5" t="inlineStr">
        <is>
          <t>Expected remote income / month</t>
        </is>
      </c>
      <c r="C9" s="6" t="n">
        <v>800</v>
      </c>
      <c r="D9" s="3" t="inlineStr">
        <is>
          <t>Realistic, reliable pay after you land. Only counts if the answer above is 'Yes'.</t>
        </is>
      </c>
    </row>
    <row r="10">
      <c r="B10" s="5" t="inlineStr">
        <is>
          <t>Net burn abroad (per month)</t>
        </is>
      </c>
      <c r="C10" s="9">
        <f>MAX(0,C6-IF(C8="Yes",C9,0))</f>
        <v/>
      </c>
      <c r="D10" s="3" t="inlineStr">
        <is>
          <t>Your cost minus any remote income. This is what the runway has to cover.</t>
        </is>
      </c>
    </row>
    <row r="11">
      <c r="B11" s="10" t="inlineStr">
        <is>
          <t>RUNWAY TARGET</t>
        </is>
      </c>
      <c r="C11" s="11">
        <f>C10*C7</f>
        <v/>
      </c>
      <c r="D11" s="3" t="inlineStr">
        <is>
          <t>Net burn × months of cushion.</t>
        </is>
      </c>
    </row>
    <row r="13" ht="24" customHeight="1">
      <c r="B13" s="4" t="inlineStr">
        <is>
          <t>STEP 2  ·  FUND THE BUFFER</t>
        </is>
      </c>
    </row>
    <row r="14">
      <c r="B14" s="5" t="inlineStr">
        <is>
          <t>Flight home</t>
        </is>
      </c>
      <c r="C14" s="6" t="n">
        <v>1200</v>
      </c>
      <c r="D14" s="3" t="inlineStr">
        <is>
          <t>The one-way ticket back if you ever need it.</t>
        </is>
      </c>
    </row>
    <row r="15">
      <c r="B15" s="5" t="inlineStr">
        <is>
          <t>One month of burn</t>
        </is>
      </c>
      <c r="C15" s="9">
        <f>C6</f>
        <v/>
      </c>
      <c r="D15" s="3" t="inlineStr">
        <is>
          <t>Auto-filled at your FULL monthly cost — the buffer never assumes income.</t>
        </is>
      </c>
    </row>
    <row r="16">
      <c r="B16" s="5" t="inlineStr">
        <is>
          <t>Emergency surprise</t>
        </is>
      </c>
      <c r="C16" s="6" t="n">
        <v>1500</v>
      </c>
      <c r="D16" s="3" t="inlineStr">
        <is>
          <t>Medical, gear, a deductible-level 'oh no'.</t>
        </is>
      </c>
    </row>
    <row r="17">
      <c r="B17" s="10" t="inlineStr">
        <is>
          <t>BUFFER</t>
        </is>
      </c>
      <c r="C17" s="11">
        <f>C14+C15+C16</f>
        <v/>
      </c>
      <c r="D17" s="3" t="inlineStr">
        <is>
          <t>Flight + one full month + surprise. Sits on top of the runway, never inside it.</t>
        </is>
      </c>
    </row>
    <row r="19" ht="24" customHeight="1">
      <c r="B19" s="4" t="inlineStr">
        <is>
          <t>STEP 3  ·  WHERE YOU'RE STARTING FROM</t>
        </is>
      </c>
    </row>
    <row r="20">
      <c r="B20" s="5" t="inlineStr">
        <is>
          <t>Current savings</t>
        </is>
      </c>
      <c r="C20" s="6" t="n">
        <v>3000</v>
      </c>
      <c r="D20" s="3" t="inlineStr">
        <is>
          <t>What's already set aside for this leap.</t>
        </is>
      </c>
    </row>
    <row r="21">
      <c r="B21" s="5" t="inlineStr">
        <is>
          <t>Freed cash / month</t>
        </is>
      </c>
      <c r="C21" s="6" t="n">
        <v>600</v>
      </c>
      <c r="D21" s="3" t="inlineStr">
        <is>
          <t>The money you unlocked by killing debt and cutting waste.</t>
        </is>
      </c>
    </row>
    <row r="22">
      <c r="B22" s="5" t="inlineStr">
        <is>
          <t>New income / month</t>
        </is>
      </c>
      <c r="C22" s="6" t="n">
        <v>300</v>
      </c>
      <c r="D22" s="3" t="inlineStr">
        <is>
          <t>Any extra you'll bank each month while you build.</t>
        </is>
      </c>
    </row>
    <row r="23">
      <c r="B23" s="10" t="inlineStr">
        <is>
          <t>YOU'RE SAVING (per month)</t>
        </is>
      </c>
      <c r="C23" s="11">
        <f>C21+C22</f>
        <v/>
      </c>
      <c r="D23" s="3" t="inlineStr">
        <is>
          <t>Freed cash + new income — what closes the gap each month.</t>
        </is>
      </c>
    </row>
    <row r="25" ht="24" customHeight="1">
      <c r="B25" s="12" t="inlineStr">
        <is>
          <t>YOUR NUMBERS</t>
        </is>
      </c>
    </row>
    <row r="26">
      <c r="B26" s="13" t="inlineStr">
        <is>
          <t>YOUR NUMBER TO GO</t>
        </is>
      </c>
      <c r="C26" s="14">
        <f>C11+C17</f>
        <v/>
      </c>
      <c r="D26" s="3" t="inlineStr">
        <is>
          <t>Runway target + buffer — the full cost of wheels-up.</t>
        </is>
      </c>
    </row>
    <row r="27">
      <c r="B27" s="5" t="inlineStr">
        <is>
          <t>Already saved</t>
        </is>
      </c>
      <c r="C27" s="9">
        <f>C20</f>
        <v/>
      </c>
    </row>
    <row r="28">
      <c r="B28" s="5" t="inlineStr">
        <is>
          <t>STILL TO SAVE</t>
        </is>
      </c>
      <c r="C28" s="15">
        <f>MAX(0,C26-C20)</f>
        <v/>
      </c>
      <c r="D28" s="3" t="inlineStr">
        <is>
          <t>What's left between you and the number.</t>
        </is>
      </c>
    </row>
    <row r="29">
      <c r="B29" s="5" t="inlineStr">
        <is>
          <t>How far you've come</t>
        </is>
      </c>
      <c r="C29" s="16">
        <f>IF(C26&lt;=0,0,MIN(1,C20/C26))</f>
        <v/>
      </c>
      <c r="D29" s="3" t="inlineStr">
        <is>
          <t>Share of the number you've already banked.</t>
        </is>
      </c>
    </row>
    <row r="30">
      <c r="B30" s="5" t="inlineStr">
        <is>
          <t>Months to go</t>
        </is>
      </c>
      <c r="C30" s="17">
        <f>IF(C23&lt;=0,"—",IF(C28&lt;=0,0,ROUNDUP(C28/C23,0)))</f>
        <v/>
      </c>
      <c r="D30" s="3" t="inlineStr">
        <is>
          <t>Still-to-save ÷ what you save each month, rounded up.</t>
        </is>
      </c>
    </row>
    <row r="31">
      <c r="B31" s="18" t="inlineStr">
        <is>
          <t>PROVISIONAL DEPARTURE</t>
        </is>
      </c>
      <c r="C31" s="19">
        <f>IF(C23&lt;=0,"Add savings",IF(C28&lt;=0,"Go now!",TEXT(EDATE(TODAY(),ROUNDUP(C28/C23,0)),"mmm yyyy")))</f>
        <v/>
      </c>
      <c r="D31" s="3" t="inlineStr">
        <is>
          <t>Your real month-and-year target. Recalculates from today's date.</t>
        </is>
      </c>
    </row>
    <row r="33" ht="24" customHeight="1">
      <c r="B33" s="4" t="inlineStr">
        <is>
          <t>WANT THAT DATE SOONER?  ·  PULL A LEVER</t>
        </is>
      </c>
    </row>
    <row r="34">
      <c r="B34" s="20" t="inlineStr">
        <is>
          <t>Lever (one change)</t>
        </is>
      </c>
      <c r="C34" s="21" t="inlineStr">
        <is>
          <t>New departure</t>
        </is>
      </c>
      <c r="D34" s="20" t="inlineStr">
        <is>
          <t>What it means</t>
        </is>
      </c>
    </row>
    <row r="35">
      <c r="B35" s="22" t="inlineStr">
        <is>
          <t>Bank $200 more each month</t>
        </is>
      </c>
      <c r="C35" s="23">
        <f>IF((C23+200)&lt;=0,"—",IF(C28&lt;=0,"Go now!",TEXT(EDATE(TODAY(),ROUNDUP(C28/(C23+200),0)),"mmm yyyy")))</f>
        <v/>
      </c>
      <c r="D35" s="24" t="inlineStr">
        <is>
          <t>Cut a little more or add a small side income.</t>
        </is>
      </c>
    </row>
    <row r="36">
      <c r="B36" s="22" t="inlineStr">
        <is>
          <t>Pick a cheaper first stop (−$300/mo)</t>
        </is>
      </c>
      <c r="C36" s="23">
        <f>IF(C23&lt;=0,"—",IF(((MAX(0,MAX(0,C6-300)-IF(C8="Yes",C9,0))*C7+(C14+MAX(0,C6-300)+C16))-C20)&lt;=0,"Go now!",TEXT(EDATE(TODAY(),ROUNDUP(MAX(0,(MAX(0,MAX(0,C6-300)-IF(C8="Yes",C9,0))*C7+(C14+MAX(0,C6-300)+C16))-C20)/C23,0)),"mmm yyyy")))</f>
        <v/>
      </c>
      <c r="D36" s="24" t="inlineStr">
        <is>
          <t>A lower-cost country shrinks both the runway and the buffer.</t>
        </is>
      </c>
    </row>
    <row r="37">
      <c r="B37" s="22" t="inlineStr">
        <is>
          <t>Add $2,000 to savings</t>
        </is>
      </c>
      <c r="C37" s="23">
        <f>IF(C23&lt;=0,"—",IF((C26-(C20+2000))&lt;=0,"Go now!",TEXT(EDATE(TODAY(),ROUNDUP(MAX(0,C26-(C20+2000))/C23,0)),"mmm yyyy")))</f>
        <v/>
      </c>
      <c r="D37" s="24" t="inlineStr">
        <is>
          <t>A tax refund, a sale, a one-off gig.</t>
        </is>
      </c>
    </row>
    <row r="38">
      <c r="B38" s="25" t="inlineStr">
        <is>
          <t>Your current departure for comparison:</t>
        </is>
      </c>
      <c r="C38" s="26">
        <f>C31</f>
        <v/>
      </c>
    </row>
    <row r="40" ht="30" customHeight="1">
      <c r="B40" s="27" t="inlineStr">
        <is>
          <t>Knowing the number is step one. Build the runway with weekly coaching, the full toolkit, and a room flying the same route.</t>
        </is>
      </c>
    </row>
    <row r="41" ht="22" customHeight="1">
      <c r="B41" s="28" t="inlineStr">
        <is>
          <t>Join Nomad Base — 7-day free trial  ›  joinnomadbase.com</t>
        </is>
      </c>
    </row>
  </sheetData>
  <mergeCells count="10">
    <mergeCell ref="B33:D33"/>
    <mergeCell ref="B3:D3"/>
    <mergeCell ref="B5:D5"/>
    <mergeCell ref="B19:D19"/>
    <mergeCell ref="B41:D41"/>
    <mergeCell ref="B1:D1"/>
    <mergeCell ref="B40:D40"/>
    <mergeCell ref="B13:D13"/>
    <mergeCell ref="B25:D25"/>
    <mergeCell ref="B2:D2"/>
  </mergeCells>
  <dataValidations count="2">
    <dataValidation sqref="C8" showDropDown="0" showInputMessage="0" showErrorMessage="0" allowBlank="0" type="list">
      <formula1>"Yes,No"</formula1>
    </dataValidation>
    <dataValidation sqref="C7" showDropDown="0" showInputMessage="0" showErrorMessage="0" allowBlank="0" type="whole" operator="between">
      <formula1>1</formula1>
      <formula2>60</formula2>
    </dataValidation>
  </dataValidations>
  <hyperlinks>
    <hyperlink xmlns:r="http://schemas.openxmlformats.org/officeDocument/2006/relationships" ref="B41" r:id="rId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B1:D20"/>
  <sheetViews>
    <sheetView showGridLines="0" workbookViewId="0">
      <selection activeCell="A1" sqref="A1"/>
    </sheetView>
  </sheetViews>
  <sheetFormatPr baseColWidth="8" defaultRowHeight="15"/>
  <cols>
    <col width="2" customWidth="1" min="1" max="1"/>
    <col width="22" customWidth="1" min="2" max="2"/>
    <col width="26" customWidth="1" min="3" max="3"/>
    <col width="50" customWidth="1" min="4" max="4"/>
  </cols>
  <sheetData>
    <row r="1" ht="28" customHeight="1">
      <c r="B1" s="29" t="inlineStr">
        <is>
          <t>COUNTRY COST REFERENCE</t>
        </is>
      </c>
    </row>
    <row r="2" ht="32" customHeight="1">
      <c r="B2" s="30" t="inlineStr">
        <is>
          <t>Typical solo monthly budget (housing + food + transport + fun). Directional starting points — edit to your reality, then copy a number into 'Target monthly cost abroad' on the calculator tab.</t>
        </is>
      </c>
    </row>
    <row r="4">
      <c r="B4" s="31" t="inlineStr">
        <is>
          <t>Country</t>
        </is>
      </c>
      <c r="C4" s="32" t="inlineStr">
        <is>
          <t>Typical budget / month</t>
        </is>
      </c>
      <c r="D4" s="31" t="inlineStr">
        <is>
          <t>Notes</t>
        </is>
      </c>
    </row>
    <row r="5">
      <c r="B5" s="22" t="inlineStr">
        <is>
          <t>Vietnam</t>
        </is>
      </c>
      <c r="C5" s="15" t="n">
        <v>1100</v>
      </c>
      <c r="D5" s="24" t="inlineStr">
        <is>
          <t>Hanoi / Da Nang — among the cheapest bases.</t>
        </is>
      </c>
    </row>
    <row r="6">
      <c r="B6" s="22" t="inlineStr">
        <is>
          <t>Thailand</t>
        </is>
      </c>
      <c r="C6" s="15" t="n">
        <v>1300</v>
      </c>
      <c r="D6" s="24" t="inlineStr">
        <is>
          <t>Chiang Mai cheaper; Bangkok pricier.</t>
        </is>
      </c>
    </row>
    <row r="7">
      <c r="B7" s="22" t="inlineStr">
        <is>
          <t>Georgia</t>
        </is>
      </c>
      <c r="C7" s="15" t="n">
        <v>1300</v>
      </c>
      <c r="D7" s="24" t="inlineStr">
        <is>
          <t>Tbilisi — 1-year visa-free for many passports.</t>
        </is>
      </c>
    </row>
    <row r="8">
      <c r="B8" s="22" t="inlineStr">
        <is>
          <t>Colombia</t>
        </is>
      </c>
      <c r="C8" s="15" t="n">
        <v>1400</v>
      </c>
      <c r="D8" s="24" t="inlineStr">
        <is>
          <t>Medellín — strong nomad scene, spring weather.</t>
        </is>
      </c>
    </row>
    <row r="9">
      <c r="B9" s="22" t="inlineStr">
        <is>
          <t>Turkey</t>
        </is>
      </c>
      <c r="C9" s="15" t="n">
        <v>1400</v>
      </c>
      <c r="D9" s="24" t="inlineStr">
        <is>
          <t>Istanbul — big city on a mid budget.</t>
        </is>
      </c>
    </row>
    <row r="10">
      <c r="B10" s="22" t="inlineStr">
        <is>
          <t>Indonesia</t>
        </is>
      </c>
      <c r="C10" s="15" t="n">
        <v>1500</v>
      </c>
      <c r="D10" s="24" t="inlineStr">
        <is>
          <t>Bali (Canggu/Ubud) — add for western comforts.</t>
        </is>
      </c>
    </row>
    <row r="11">
      <c r="B11" s="22" t="inlineStr">
        <is>
          <t>Mexico</t>
        </is>
      </c>
      <c r="C11" s="15" t="n">
        <v>1600</v>
      </c>
      <c r="D11" s="24" t="inlineStr">
        <is>
          <t>Mexico City / Playa — easy US time zones.</t>
        </is>
      </c>
    </row>
    <row r="12">
      <c r="B12" s="22" t="inlineStr">
        <is>
          <t>Spain</t>
        </is>
      </c>
      <c r="C12" s="15" t="n">
        <v>2000</v>
      </c>
      <c r="D12" s="24" t="inlineStr">
        <is>
          <t>Valencia cheaper than Madrid/Barcelona.</t>
        </is>
      </c>
    </row>
    <row r="13">
      <c r="B13" s="22" t="inlineStr">
        <is>
          <t>Portugal</t>
        </is>
      </c>
      <c r="C13" s="15" t="n">
        <v>2200</v>
      </c>
      <c r="D13" s="24" t="inlineStr">
        <is>
          <t>Lisbon — popular but no longer cheap.</t>
        </is>
      </c>
    </row>
    <row r="14" ht="26" customHeight="1">
      <c r="B14" s="33" t="inlineStr">
        <is>
          <t>BIGGER CITIES — higher-cost options (Western &amp; US). Also useful as your 'what I spend now' baseline to compare against.</t>
        </is>
      </c>
    </row>
    <row r="15">
      <c r="B15" s="22" t="inlineStr">
        <is>
          <t>Dallas</t>
        </is>
      </c>
      <c r="C15" s="15" t="n">
        <v>2800</v>
      </c>
      <c r="D15" s="24" t="inlineStr">
        <is>
          <t>USA — the most affordable of the big US metros here.</t>
        </is>
      </c>
    </row>
    <row r="16">
      <c r="B16" s="22" t="inlineStr">
        <is>
          <t>Los Angeles</t>
        </is>
      </c>
      <c r="C16" s="15" t="n">
        <v>4000</v>
      </c>
      <c r="D16" s="24" t="inlineStr">
        <is>
          <t>USA — high rent; budget varies a lot by neighborhood.</t>
        </is>
      </c>
    </row>
    <row r="17">
      <c r="B17" s="22" t="inlineStr">
        <is>
          <t>London</t>
        </is>
      </c>
      <c r="C17" s="15" t="n">
        <v>4300</v>
      </c>
      <c r="D17" s="24" t="inlineStr">
        <is>
          <t>UK — one of Europe's priciest; strong transit.</t>
        </is>
      </c>
    </row>
    <row r="18">
      <c r="B18" s="22" t="inlineStr">
        <is>
          <t>New York City</t>
        </is>
      </c>
      <c r="C18" s="15" t="n">
        <v>4800</v>
      </c>
      <c r="D18" s="24" t="inlineStr">
        <is>
          <t>USA — the top end; every dollar works harder elsewhere.</t>
        </is>
      </c>
    </row>
    <row r="20">
      <c r="B20" s="34" t="inlineStr">
        <is>
          <t>Source: Nomad Base estimates, compiled 2026. Directional only — verify current costs before you commit.</t>
        </is>
      </c>
    </row>
  </sheetData>
  <mergeCells count="4">
    <mergeCell ref="B14:D14"/>
    <mergeCell ref="B1:D1"/>
    <mergeCell ref="B2:D2"/>
    <mergeCell ref="B20:D20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2026-08-04T21:58:57Z</dcterms:created>
  <dcterms:modified xmlns:dcterms="http://purl.org/dc/terms/" xmlns:xsi="http://www.w3.org/2001/XMLSchema-instance" xsi:type="dcterms:W3CDTF">2026-08-04T21:58:57Z</dcterms:modified>
</cp:coreProperties>
</file>